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ten Møller Bach\Desktop\Emil EDC\"/>
    </mc:Choice>
  </mc:AlternateContent>
  <xr:revisionPtr revIDLastSave="0" documentId="13_ncr:1_{AFCA8DC2-3EF2-436B-9C40-9DF677EF8FB3}" xr6:coauthVersionLast="47" xr6:coauthVersionMax="47" xr10:uidLastSave="{00000000-0000-0000-0000-000000000000}"/>
  <bookViews>
    <workbookView xWindow="-108" yWindow="-108" windowWidth="23256" windowHeight="12576" xr2:uid="{209E1351-9A14-4D52-9381-5D00DAF59B9C}"/>
  </bookViews>
  <sheets>
    <sheet name="Regnskab 2020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6" l="1"/>
  <c r="D43" i="6"/>
  <c r="D44" i="6" s="1"/>
  <c r="D47" i="6" s="1"/>
  <c r="D66" i="6"/>
  <c r="G21" i="6"/>
  <c r="G30" i="6" s="1"/>
  <c r="G10" i="6"/>
  <c r="J21" i="6"/>
  <c r="J30" i="6" s="1"/>
  <c r="J10" i="6"/>
  <c r="D10" i="6"/>
  <c r="D21" i="6"/>
  <c r="D30" i="6" s="1"/>
  <c r="G44" i="6"/>
  <c r="G47" i="6" s="1"/>
  <c r="G55" i="6" s="1"/>
  <c r="D53" i="6" s="1"/>
  <c r="M21" i="6"/>
  <c r="M30" i="6" s="1"/>
  <c r="M10" i="6"/>
  <c r="G32" i="6" l="1"/>
  <c r="J32" i="6"/>
  <c r="D32" i="6"/>
  <c r="M32" i="6"/>
  <c r="D54" i="6" l="1"/>
  <c r="D55" i="6" s="1"/>
</calcChain>
</file>

<file path=xl/sharedStrings.xml><?xml version="1.0" encoding="utf-8"?>
<sst xmlns="http://schemas.openxmlformats.org/spreadsheetml/2006/main" count="154" uniqueCount="48">
  <si>
    <t>Indtægter</t>
  </si>
  <si>
    <t>Renteindtægter</t>
  </si>
  <si>
    <t>Indtægter i alt</t>
  </si>
  <si>
    <t>Udgifter</t>
  </si>
  <si>
    <t>Oprydningsdag, øl, sodavand, pølser</t>
  </si>
  <si>
    <t>Forsikring</t>
  </si>
  <si>
    <t>Græsslåning &amp; kantsprøjtning</t>
  </si>
  <si>
    <t>Klipning af bøgepur</t>
  </si>
  <si>
    <t>Div. Gartner/oprydningsarbejde</t>
  </si>
  <si>
    <t>Omkostninger vedligehold</t>
  </si>
  <si>
    <t>Hjemmeside vedbaekken.dk</t>
  </si>
  <si>
    <t>Generalforsamling</t>
  </si>
  <si>
    <t>Bestyrelsesmøder</t>
  </si>
  <si>
    <t>Fastalavn/oprydning</t>
  </si>
  <si>
    <t>Gadefest</t>
  </si>
  <si>
    <t>Udgifter i alt</t>
  </si>
  <si>
    <t>Årets resultat</t>
  </si>
  <si>
    <t>Balance</t>
  </si>
  <si>
    <t>Aktiver</t>
  </si>
  <si>
    <t>Realiseret</t>
  </si>
  <si>
    <t>Budget</t>
  </si>
  <si>
    <t>Kr.</t>
  </si>
  <si>
    <t>-</t>
  </si>
  <si>
    <t>Sprøjtning af græsarealer</t>
  </si>
  <si>
    <t>Likvide beholdning</t>
  </si>
  <si>
    <t>Kassebeholdning</t>
  </si>
  <si>
    <t>Indestående i DJS, højrentekonto</t>
  </si>
  <si>
    <t>Indestående i DJS, Vejkonto</t>
  </si>
  <si>
    <t>Indestående i DJS, Driftskonto</t>
  </si>
  <si>
    <t>Forudbetalte omk.</t>
  </si>
  <si>
    <t>Aktiver i alt</t>
  </si>
  <si>
    <t>Passiver</t>
  </si>
  <si>
    <t>Egenkapital</t>
  </si>
  <si>
    <t>Ovf. Årets resultat</t>
  </si>
  <si>
    <t>Egenkapital ultimo</t>
  </si>
  <si>
    <t>Andre reserver</t>
  </si>
  <si>
    <t>Reserveret vedl. Vej</t>
  </si>
  <si>
    <t>Gæld</t>
  </si>
  <si>
    <t>Skyldige onk.</t>
  </si>
  <si>
    <t>Gæld i alt</t>
  </si>
  <si>
    <t>Passiver i alt</t>
  </si>
  <si>
    <t>Eventualforpligtelser m.v.</t>
  </si>
  <si>
    <t>Garantiforpligtelser</t>
  </si>
  <si>
    <t>Der er ikke stillet nogen garantiforpligtelser</t>
  </si>
  <si>
    <t>Egenkapital primo</t>
  </si>
  <si>
    <t>Kontingent, 46 a 1200 Kr.</t>
  </si>
  <si>
    <t>Diverse  (Hostmaster)</t>
  </si>
  <si>
    <t>Resultatopgørelse for regnskabsåret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</si>
</sst>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3" fillId="0" borderId="3" xfId="0" applyFont="1" applyBorder="1"/>
    <xf numFmtId="0" fontId="3" fillId="0" borderId="2" xfId="0" applyFont="1" applyBorder="1" applyAlignment="1">
      <alignment horizontal="left"/>
    </xf>
    <xf numFmtId="3" fontId="0" fillId="0" borderId="0" xfId="0" applyNumberFormat="1" applyBorder="1"/>
    <xf numFmtId="3" fontId="0" fillId="0" borderId="10" xfId="0" applyNumberFormat="1" applyBorder="1"/>
    <xf numFmtId="3" fontId="0" fillId="0" borderId="7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3" fontId="0" fillId="0" borderId="8" xfId="0" applyNumberFormat="1" applyBorder="1"/>
    <xf numFmtId="3" fontId="1" fillId="0" borderId="11" xfId="0" applyNumberFormat="1" applyFont="1" applyBorder="1"/>
    <xf numFmtId="3" fontId="1" fillId="0" borderId="10" xfId="0" applyNumberFormat="1" applyFont="1" applyBorder="1"/>
    <xf numFmtId="0" fontId="4" fillId="0" borderId="0" xfId="0" applyFont="1"/>
    <xf numFmtId="0" fontId="0" fillId="0" borderId="0" xfId="0" applyFill="1" applyBorder="1"/>
    <xf numFmtId="0" fontId="3" fillId="0" borderId="0" xfId="0" applyFont="1"/>
    <xf numFmtId="0" fontId="5" fillId="0" borderId="0" xfId="0" applyFont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ill="1" applyBorder="1"/>
    <xf numFmtId="3" fontId="0" fillId="0" borderId="10" xfId="0" applyNumberFormat="1" applyFill="1" applyBorder="1"/>
    <xf numFmtId="0" fontId="0" fillId="0" borderId="0" xfId="0" applyFont="1"/>
    <xf numFmtId="0" fontId="6" fillId="0" borderId="0" xfId="0" applyFont="1"/>
    <xf numFmtId="0" fontId="0" fillId="0" borderId="5" xfId="0" applyBorder="1" applyAlignment="1">
      <alignment horizontal="right"/>
    </xf>
    <xf numFmtId="0" fontId="3" fillId="0" borderId="0" xfId="0" applyFont="1" applyBorder="1"/>
    <xf numFmtId="3" fontId="1" fillId="0" borderId="0" xfId="0" applyNumberFormat="1" applyFont="1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4" fontId="0" fillId="0" borderId="0" xfId="0" applyNumberFormat="1" applyBorder="1"/>
    <xf numFmtId="0" fontId="3" fillId="0" borderId="0" xfId="0" applyFont="1" applyBorder="1" applyAlignment="1">
      <alignment horizontal="left"/>
    </xf>
    <xf numFmtId="3" fontId="1" fillId="0" borderId="2" xfId="0" applyNumberFormat="1" applyFont="1" applyBorder="1"/>
    <xf numFmtId="0" fontId="7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</cellXfs>
  <cellStyles count="1">
    <cellStyle name="Normal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1777-5E0F-4DB3-8A97-BAD486FA0D02}">
  <dimension ref="A2:Z88"/>
  <sheetViews>
    <sheetView tabSelected="1" topLeftCell="A2" zoomScale="80" zoomScaleNormal="80" workbookViewId="0">
      <selection activeCell="H87" sqref="H87"/>
    </sheetView>
  </sheetViews>
  <sheetFormatPr defaultRowHeight="14.4" x14ac:dyDescent="0.3"/>
  <cols>
    <col min="2" max="2" width="38.6640625" customWidth="1"/>
    <col min="3" max="3" width="3.6640625" customWidth="1"/>
    <col min="4" max="4" width="8.6640625" customWidth="1"/>
    <col min="6" max="6" width="4.44140625" customWidth="1"/>
    <col min="7" max="7" width="8" customWidth="1"/>
    <col min="9" max="9" width="4.109375" customWidth="1"/>
    <col min="12" max="12" width="3.33203125" customWidth="1"/>
    <col min="13" max="13" width="10.44140625" customWidth="1"/>
  </cols>
  <sheetData>
    <row r="2" spans="2:25" ht="21" x14ac:dyDescent="0.4">
      <c r="C2" s="43" t="s">
        <v>47</v>
      </c>
      <c r="D2" s="44"/>
      <c r="E2" s="44"/>
      <c r="F2" s="44"/>
      <c r="G2" s="44"/>
      <c r="H2" s="44"/>
      <c r="I2" s="44"/>
      <c r="J2" s="44"/>
      <c r="K2" s="44"/>
      <c r="L2" s="44"/>
      <c r="M2" s="44"/>
      <c r="O2" s="43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2:25" ht="15" thickBot="1" x14ac:dyDescent="0.35"/>
    <row r="4" spans="2:25" x14ac:dyDescent="0.3">
      <c r="C4" s="1"/>
      <c r="D4" s="2"/>
      <c r="E4" s="13">
        <v>2020</v>
      </c>
      <c r="F4" s="2"/>
      <c r="G4" s="3"/>
      <c r="H4" s="2"/>
      <c r="I4" s="1"/>
      <c r="J4" s="12">
        <v>2019</v>
      </c>
      <c r="K4" s="2"/>
      <c r="L4" s="1"/>
      <c r="M4" s="12">
        <v>2021</v>
      </c>
      <c r="O4" s="5"/>
      <c r="P4" s="5"/>
      <c r="Q4" s="40"/>
      <c r="R4" s="5"/>
      <c r="S4" s="5"/>
      <c r="T4" s="5"/>
      <c r="U4" s="5"/>
      <c r="V4" s="33"/>
      <c r="W4" s="5"/>
      <c r="X4" s="5"/>
      <c r="Y4" s="33"/>
    </row>
    <row r="5" spans="2:25" x14ac:dyDescent="0.3">
      <c r="C5" s="45" t="s">
        <v>19</v>
      </c>
      <c r="D5" s="46"/>
      <c r="E5" s="5"/>
      <c r="F5" s="46" t="s">
        <v>20</v>
      </c>
      <c r="G5" s="47"/>
      <c r="H5" s="5"/>
      <c r="I5" s="45" t="s">
        <v>19</v>
      </c>
      <c r="J5" s="47"/>
      <c r="K5" s="5"/>
      <c r="L5" s="45" t="s">
        <v>20</v>
      </c>
      <c r="M5" s="47"/>
      <c r="O5" s="37"/>
      <c r="P5" s="38"/>
      <c r="Q5" s="5"/>
      <c r="R5" s="48"/>
      <c r="S5" s="48"/>
      <c r="T5" s="5"/>
      <c r="U5" s="48"/>
      <c r="V5" s="48"/>
      <c r="W5" s="5"/>
      <c r="X5" s="48"/>
      <c r="Y5" s="48"/>
    </row>
    <row r="6" spans="2:25" ht="15.6" x14ac:dyDescent="0.3">
      <c r="B6" s="22" t="s">
        <v>0</v>
      </c>
      <c r="C6" s="4"/>
      <c r="D6" s="14"/>
      <c r="E6" s="5"/>
      <c r="F6" s="5"/>
      <c r="G6" s="6"/>
      <c r="H6" s="5"/>
      <c r="I6" s="4"/>
      <c r="J6" s="6"/>
      <c r="K6" s="5"/>
      <c r="L6" s="4"/>
      <c r="M6" s="6"/>
      <c r="O6" s="5"/>
      <c r="P6" s="39"/>
      <c r="Q6" s="5"/>
      <c r="R6" s="5"/>
      <c r="S6" s="5"/>
      <c r="T6" s="5"/>
      <c r="U6" s="5"/>
      <c r="V6" s="5"/>
      <c r="W6" s="5"/>
      <c r="X6" s="5"/>
      <c r="Y6" s="5"/>
    </row>
    <row r="7" spans="2:25" x14ac:dyDescent="0.3">
      <c r="B7" t="s">
        <v>45</v>
      </c>
      <c r="C7" s="4" t="s">
        <v>21</v>
      </c>
      <c r="D7" s="14">
        <v>55200</v>
      </c>
      <c r="E7" s="5"/>
      <c r="F7" s="5" t="s">
        <v>21</v>
      </c>
      <c r="G7" s="17">
        <v>55200</v>
      </c>
      <c r="H7" s="5"/>
      <c r="I7" s="4" t="s">
        <v>21</v>
      </c>
      <c r="J7" s="17">
        <v>55200</v>
      </c>
      <c r="K7" s="5"/>
      <c r="L7" s="4" t="s">
        <v>21</v>
      </c>
      <c r="M7" s="17">
        <v>55200</v>
      </c>
      <c r="O7" s="23"/>
      <c r="P7" s="14"/>
      <c r="Q7" s="5"/>
      <c r="R7" s="5"/>
      <c r="S7" s="14"/>
      <c r="T7" s="5"/>
      <c r="U7" s="5"/>
      <c r="V7" s="14"/>
      <c r="W7" s="5"/>
      <c r="X7" s="5"/>
      <c r="Y7" s="14"/>
    </row>
    <row r="8" spans="2:25" x14ac:dyDescent="0.3">
      <c r="B8" t="s">
        <v>1</v>
      </c>
      <c r="C8" s="4" t="s">
        <v>21</v>
      </c>
      <c r="D8" s="14">
        <v>116.19</v>
      </c>
      <c r="E8" s="5"/>
      <c r="F8" s="5" t="s">
        <v>21</v>
      </c>
      <c r="G8" s="17">
        <v>630</v>
      </c>
      <c r="H8" s="5"/>
      <c r="I8" s="4" t="s">
        <v>21</v>
      </c>
      <c r="J8" s="17">
        <v>628.51</v>
      </c>
      <c r="K8" s="5"/>
      <c r="L8" s="4" t="s">
        <v>21</v>
      </c>
      <c r="M8" s="17">
        <v>0</v>
      </c>
      <c r="O8" s="23"/>
      <c r="P8" s="39"/>
      <c r="Q8" s="5"/>
      <c r="R8" s="5"/>
      <c r="S8" s="14"/>
      <c r="T8" s="5"/>
      <c r="U8" s="5"/>
      <c r="V8" s="14"/>
      <c r="W8" s="5"/>
      <c r="X8" s="5"/>
      <c r="Y8" s="14"/>
    </row>
    <row r="9" spans="2:25" ht="15" thickBot="1" x14ac:dyDescent="0.35">
      <c r="C9" s="4"/>
      <c r="D9" s="14"/>
      <c r="E9" s="5"/>
      <c r="F9" s="5"/>
      <c r="G9" s="17"/>
      <c r="H9" s="5"/>
      <c r="I9" s="4"/>
      <c r="J9" s="17"/>
      <c r="K9" s="5"/>
      <c r="L9" s="4"/>
      <c r="M9" s="17"/>
      <c r="O9" s="5"/>
      <c r="P9" s="14"/>
      <c r="Q9" s="5"/>
      <c r="R9" s="5"/>
      <c r="S9" s="14"/>
      <c r="T9" s="5"/>
      <c r="U9" s="5"/>
      <c r="V9" s="14"/>
      <c r="W9" s="5"/>
      <c r="X9" s="5"/>
      <c r="Y9" s="14"/>
    </row>
    <row r="10" spans="2:25" ht="15" thickBot="1" x14ac:dyDescent="0.35">
      <c r="B10" s="11" t="s">
        <v>2</v>
      </c>
      <c r="C10" s="9" t="s">
        <v>21</v>
      </c>
      <c r="D10" s="21">
        <f>SUM(D7:D9)</f>
        <v>55316.19</v>
      </c>
      <c r="E10" s="10"/>
      <c r="F10" s="10" t="s">
        <v>21</v>
      </c>
      <c r="G10" s="18">
        <f>SUM(G7:G9)</f>
        <v>55830</v>
      </c>
      <c r="H10" s="10"/>
      <c r="I10" s="9" t="s">
        <v>21</v>
      </c>
      <c r="J10" s="20">
        <f>SUM(J7:J9)</f>
        <v>55828.51</v>
      </c>
      <c r="K10" s="10"/>
      <c r="L10" s="9" t="s">
        <v>21</v>
      </c>
      <c r="M10" s="18">
        <f>SUM(M7:M9)</f>
        <v>55200</v>
      </c>
      <c r="O10" s="5"/>
      <c r="Q10" s="5"/>
      <c r="R10" s="5"/>
      <c r="S10" s="14"/>
      <c r="T10" s="5"/>
      <c r="U10" s="5"/>
      <c r="V10" s="34"/>
      <c r="W10" s="5"/>
      <c r="X10" s="5"/>
      <c r="Y10" s="14"/>
    </row>
    <row r="11" spans="2:25" x14ac:dyDescent="0.3">
      <c r="C11" s="4"/>
      <c r="D11" s="14"/>
      <c r="E11" s="5"/>
      <c r="F11" s="5"/>
      <c r="G11" s="17"/>
      <c r="H11" s="5"/>
      <c r="I11" s="4"/>
      <c r="J11" s="17"/>
      <c r="K11" s="5"/>
      <c r="L11" s="4"/>
      <c r="M11" s="17"/>
      <c r="O11" s="5"/>
      <c r="P11" s="14"/>
      <c r="Q11" s="5"/>
      <c r="R11" s="5"/>
      <c r="S11" s="14"/>
      <c r="T11" s="5"/>
      <c r="U11" s="5"/>
      <c r="V11" s="14"/>
      <c r="W11" s="5"/>
      <c r="X11" s="5"/>
      <c r="Y11" s="14"/>
    </row>
    <row r="12" spans="2:25" ht="15.6" x14ac:dyDescent="0.3">
      <c r="B12" s="22" t="s">
        <v>3</v>
      </c>
      <c r="C12" s="4"/>
      <c r="D12" s="14"/>
      <c r="E12" s="5"/>
      <c r="F12" s="5"/>
      <c r="G12" s="17"/>
      <c r="H12" s="5"/>
      <c r="I12" s="4"/>
      <c r="J12" s="17"/>
      <c r="K12" s="5"/>
      <c r="L12" s="4"/>
      <c r="M12" s="17"/>
      <c r="P12" s="14"/>
      <c r="Q12" s="5"/>
      <c r="R12" s="5"/>
      <c r="S12" s="14"/>
      <c r="T12" s="5"/>
      <c r="U12" s="5"/>
      <c r="V12" s="14"/>
      <c r="W12" s="5"/>
      <c r="X12" s="5"/>
      <c r="Y12" s="14"/>
    </row>
    <row r="13" spans="2:25" x14ac:dyDescent="0.3">
      <c r="C13" s="4"/>
      <c r="D13" s="14"/>
      <c r="E13" s="5"/>
      <c r="F13" s="5"/>
      <c r="G13" s="17"/>
      <c r="H13" s="5"/>
      <c r="I13" s="4"/>
      <c r="J13" s="17"/>
      <c r="K13" s="5"/>
      <c r="L13" s="4"/>
      <c r="M13" s="17"/>
      <c r="O13" s="5"/>
      <c r="P13" s="14"/>
      <c r="Q13" s="5"/>
      <c r="R13" s="5"/>
      <c r="S13" s="14"/>
      <c r="T13" s="5"/>
      <c r="U13" s="5"/>
      <c r="V13" s="35"/>
      <c r="W13" s="5"/>
      <c r="X13" s="5"/>
      <c r="Y13" s="14"/>
    </row>
    <row r="14" spans="2:25" x14ac:dyDescent="0.3">
      <c r="B14" t="s">
        <v>4</v>
      </c>
      <c r="C14" s="4" t="s">
        <v>21</v>
      </c>
      <c r="D14" s="14"/>
      <c r="E14" s="5"/>
      <c r="F14" s="5" t="s">
        <v>21</v>
      </c>
      <c r="G14" s="17">
        <v>500</v>
      </c>
      <c r="H14" s="5"/>
      <c r="I14" s="4" t="s">
        <v>21</v>
      </c>
      <c r="J14" s="17"/>
      <c r="K14" s="5"/>
      <c r="L14" s="4" t="s">
        <v>21</v>
      </c>
      <c r="M14" s="17">
        <v>500</v>
      </c>
      <c r="O14" s="5"/>
      <c r="P14" s="14"/>
      <c r="Q14" s="5"/>
      <c r="R14" s="5"/>
      <c r="S14" s="14"/>
      <c r="T14" s="5"/>
      <c r="U14" s="5"/>
      <c r="V14" s="35"/>
      <c r="W14" s="5"/>
      <c r="X14" s="5"/>
      <c r="Y14" s="14"/>
    </row>
    <row r="15" spans="2:25" x14ac:dyDescent="0.3">
      <c r="B15" t="s">
        <v>5</v>
      </c>
      <c r="C15" s="4" t="s">
        <v>21</v>
      </c>
      <c r="D15" s="14">
        <v>2730.38</v>
      </c>
      <c r="E15" s="5"/>
      <c r="F15" s="5" t="s">
        <v>21</v>
      </c>
      <c r="G15" s="17">
        <v>2733</v>
      </c>
      <c r="H15" s="5"/>
      <c r="I15" s="4" t="s">
        <v>21</v>
      </c>
      <c r="J15" s="17">
        <v>2677.81</v>
      </c>
      <c r="K15" s="5"/>
      <c r="L15" s="4" t="s">
        <v>21</v>
      </c>
      <c r="M15" s="17">
        <v>2733</v>
      </c>
      <c r="O15" s="5"/>
      <c r="P15" s="14"/>
      <c r="Q15" s="5"/>
      <c r="R15" s="5"/>
      <c r="S15" s="14"/>
      <c r="T15" s="5"/>
      <c r="U15" s="5"/>
      <c r="V15" s="14"/>
      <c r="W15" s="5"/>
      <c r="X15" s="5"/>
      <c r="Y15" s="14"/>
    </row>
    <row r="16" spans="2:25" x14ac:dyDescent="0.3">
      <c r="B16" t="s">
        <v>6</v>
      </c>
      <c r="C16" s="4" t="s">
        <v>21</v>
      </c>
      <c r="D16" s="14">
        <v>35323.129999999997</v>
      </c>
      <c r="E16" s="5"/>
      <c r="F16" s="5" t="s">
        <v>21</v>
      </c>
      <c r="G16" s="17">
        <v>30000</v>
      </c>
      <c r="H16" s="5"/>
      <c r="I16" s="4" t="s">
        <v>21</v>
      </c>
      <c r="J16" s="17">
        <v>23963</v>
      </c>
      <c r="K16" s="5"/>
      <c r="L16" s="4" t="s">
        <v>21</v>
      </c>
      <c r="M16" s="17">
        <v>30000</v>
      </c>
      <c r="O16" s="5"/>
      <c r="P16" s="14"/>
      <c r="Q16" s="14"/>
      <c r="R16" s="5"/>
      <c r="S16" s="14"/>
      <c r="T16" s="5"/>
      <c r="U16" s="5"/>
      <c r="V16" s="14"/>
      <c r="W16" s="5"/>
      <c r="X16" s="5"/>
      <c r="Y16" s="14"/>
    </row>
    <row r="17" spans="2:25" x14ac:dyDescent="0.3">
      <c r="B17" t="s">
        <v>23</v>
      </c>
      <c r="C17" s="4" t="s">
        <v>21</v>
      </c>
      <c r="D17" s="5">
        <v>7653.5</v>
      </c>
      <c r="E17" s="5"/>
      <c r="F17" s="23" t="s">
        <v>21</v>
      </c>
      <c r="G17" s="32">
        <v>9250</v>
      </c>
      <c r="I17" s="4" t="s">
        <v>21</v>
      </c>
      <c r="J17" s="6">
        <v>9250</v>
      </c>
      <c r="L17" s="4" t="s">
        <v>21</v>
      </c>
      <c r="M17" s="32">
        <v>9250</v>
      </c>
      <c r="O17" s="5"/>
      <c r="P17" s="5"/>
      <c r="Q17" s="5"/>
      <c r="R17" s="23"/>
      <c r="S17" s="36"/>
      <c r="T17" s="5"/>
      <c r="U17" s="5"/>
      <c r="V17" s="36"/>
      <c r="W17" s="5"/>
      <c r="X17" s="5"/>
      <c r="Y17" s="36"/>
    </row>
    <row r="18" spans="2:25" x14ac:dyDescent="0.3">
      <c r="B18" t="s">
        <v>7</v>
      </c>
      <c r="C18" s="4" t="s">
        <v>21</v>
      </c>
      <c r="D18" s="14">
        <v>6750</v>
      </c>
      <c r="E18" s="5"/>
      <c r="F18" s="5" t="s">
        <v>21</v>
      </c>
      <c r="G18" s="17">
        <v>7000</v>
      </c>
      <c r="H18" s="5"/>
      <c r="I18" s="4" t="s">
        <v>21</v>
      </c>
      <c r="J18" s="17">
        <v>6562.5</v>
      </c>
      <c r="K18" s="5"/>
      <c r="L18" s="4" t="s">
        <v>21</v>
      </c>
      <c r="M18" s="17">
        <v>7000</v>
      </c>
      <c r="O18" s="5"/>
      <c r="P18" s="14"/>
      <c r="Q18" s="5"/>
      <c r="R18" s="5"/>
      <c r="S18" s="35"/>
      <c r="T18" s="5"/>
      <c r="U18" s="5"/>
      <c r="V18" s="14"/>
      <c r="W18" s="5"/>
      <c r="X18" s="5"/>
      <c r="Y18" s="14"/>
    </row>
    <row r="19" spans="2:25" x14ac:dyDescent="0.3">
      <c r="B19" t="s">
        <v>8</v>
      </c>
      <c r="C19" s="4" t="s">
        <v>21</v>
      </c>
      <c r="D19" s="14">
        <v>18423.47</v>
      </c>
      <c r="E19" s="5"/>
      <c r="F19" s="5" t="s">
        <v>21</v>
      </c>
      <c r="G19" s="17">
        <v>8000</v>
      </c>
      <c r="H19" s="5"/>
      <c r="I19" s="4" t="s">
        <v>21</v>
      </c>
      <c r="J19" s="17">
        <v>10517.2</v>
      </c>
      <c r="K19" s="5"/>
      <c r="L19" s="4" t="s">
        <v>21</v>
      </c>
      <c r="M19" s="17">
        <v>12000</v>
      </c>
      <c r="O19" s="5"/>
      <c r="P19" s="14"/>
      <c r="Q19" s="5"/>
      <c r="R19" s="23"/>
      <c r="S19" s="14"/>
      <c r="T19" s="5"/>
      <c r="U19" s="5"/>
      <c r="V19" s="14"/>
      <c r="W19" s="5"/>
      <c r="X19" s="5"/>
      <c r="Y19" s="14"/>
    </row>
    <row r="20" spans="2:25" ht="15" thickBot="1" x14ac:dyDescent="0.35">
      <c r="C20" s="4"/>
      <c r="D20" s="14"/>
      <c r="E20" s="5"/>
      <c r="F20" s="5"/>
      <c r="G20" s="17"/>
      <c r="H20" s="5"/>
      <c r="I20" s="4"/>
      <c r="J20" s="17"/>
      <c r="K20" s="5"/>
      <c r="L20" s="4"/>
      <c r="M20" s="17"/>
      <c r="O20" s="5"/>
      <c r="P20" s="14"/>
      <c r="Q20" s="5"/>
      <c r="R20" s="5"/>
      <c r="S20" s="14"/>
      <c r="T20" s="5"/>
      <c r="U20" s="5"/>
      <c r="V20" s="14"/>
      <c r="W20" s="5"/>
      <c r="X20" s="5"/>
      <c r="Y20" s="14"/>
    </row>
    <row r="21" spans="2:25" ht="16.2" thickBot="1" x14ac:dyDescent="0.35">
      <c r="B21" s="22" t="s">
        <v>9</v>
      </c>
      <c r="C21" s="9" t="s">
        <v>21</v>
      </c>
      <c r="D21" s="15">
        <f>SUM(D13:D20)</f>
        <v>70880.479999999996</v>
      </c>
      <c r="E21" s="10"/>
      <c r="F21" s="10" t="s">
        <v>21</v>
      </c>
      <c r="G21" s="18">
        <f>SUM(G13:G20)</f>
        <v>57483</v>
      </c>
      <c r="H21" s="10"/>
      <c r="I21" s="9" t="s">
        <v>21</v>
      </c>
      <c r="J21" s="18">
        <f>SUM(J13:J20)</f>
        <v>52970.509999999995</v>
      </c>
      <c r="K21" s="10"/>
      <c r="L21" s="9" t="s">
        <v>21</v>
      </c>
      <c r="M21" s="18">
        <f>SUM(M13:M20)</f>
        <v>61483</v>
      </c>
      <c r="O21" s="5"/>
      <c r="P21" s="14"/>
      <c r="Q21" s="5"/>
      <c r="R21" s="5"/>
      <c r="S21" s="14"/>
      <c r="T21" s="5"/>
      <c r="U21" s="5"/>
      <c r="V21" s="14"/>
      <c r="W21" s="5"/>
      <c r="X21" s="5"/>
      <c r="Y21" s="14"/>
    </row>
    <row r="22" spans="2:25" x14ac:dyDescent="0.3">
      <c r="C22" s="4"/>
      <c r="D22" s="14"/>
      <c r="E22" s="5"/>
      <c r="F22" s="5"/>
      <c r="G22" s="17"/>
      <c r="H22" s="5"/>
      <c r="I22" s="4"/>
      <c r="J22" s="17"/>
      <c r="K22" s="5"/>
      <c r="L22" s="4"/>
      <c r="M22" s="17"/>
      <c r="O22" s="5"/>
      <c r="P22" s="14"/>
      <c r="Q22" s="5"/>
      <c r="R22" s="5"/>
      <c r="S22" s="14"/>
      <c r="T22" s="5"/>
      <c r="U22" s="5"/>
      <c r="V22" s="14"/>
      <c r="W22" s="5"/>
      <c r="X22" s="5"/>
      <c r="Y22" s="14"/>
    </row>
    <row r="23" spans="2:25" x14ac:dyDescent="0.3">
      <c r="B23" t="s">
        <v>10</v>
      </c>
      <c r="C23" s="4" t="s">
        <v>21</v>
      </c>
      <c r="D23" s="14">
        <v>733</v>
      </c>
      <c r="E23" s="5"/>
      <c r="F23" s="5" t="s">
        <v>21</v>
      </c>
      <c r="G23" s="17">
        <v>785</v>
      </c>
      <c r="H23" s="5"/>
      <c r="I23" s="4" t="s">
        <v>21</v>
      </c>
      <c r="J23" s="17">
        <v>733</v>
      </c>
      <c r="K23" s="5"/>
      <c r="L23" s="4" t="s">
        <v>21</v>
      </c>
      <c r="M23" s="17">
        <v>785</v>
      </c>
      <c r="O23" s="5"/>
      <c r="P23" s="14"/>
      <c r="Q23" s="5"/>
      <c r="R23" s="5"/>
      <c r="S23" s="14"/>
      <c r="T23" s="5"/>
      <c r="U23" s="5"/>
      <c r="V23" s="14"/>
      <c r="W23" s="5"/>
      <c r="X23" s="5"/>
      <c r="Y23" s="14"/>
    </row>
    <row r="24" spans="2:25" x14ac:dyDescent="0.3">
      <c r="B24" t="s">
        <v>46</v>
      </c>
      <c r="C24" s="4" t="s">
        <v>21</v>
      </c>
      <c r="D24" s="14">
        <v>50</v>
      </c>
      <c r="E24" s="5"/>
      <c r="F24" s="5" t="s">
        <v>21</v>
      </c>
      <c r="G24" s="17"/>
      <c r="H24" s="5"/>
      <c r="I24" s="4" t="s">
        <v>21</v>
      </c>
      <c r="J24" s="17">
        <v>50</v>
      </c>
      <c r="K24" s="5"/>
      <c r="L24" s="4" t="s">
        <v>21</v>
      </c>
      <c r="M24" s="17"/>
      <c r="O24" s="5"/>
      <c r="P24" s="14"/>
      <c r="Q24" s="5"/>
      <c r="R24" s="5"/>
      <c r="S24" s="14"/>
      <c r="T24" s="5"/>
      <c r="U24" s="5"/>
      <c r="V24" s="14"/>
      <c r="W24" s="5"/>
      <c r="X24" s="5"/>
      <c r="Y24" s="14"/>
    </row>
    <row r="25" spans="2:25" x14ac:dyDescent="0.3">
      <c r="B25" t="s">
        <v>11</v>
      </c>
      <c r="C25" s="4" t="s">
        <v>21</v>
      </c>
      <c r="D25" s="14">
        <v>700</v>
      </c>
      <c r="E25" s="5"/>
      <c r="F25" s="5" t="s">
        <v>21</v>
      </c>
      <c r="G25" s="17">
        <v>500</v>
      </c>
      <c r="H25" s="5"/>
      <c r="I25" s="4" t="s">
        <v>21</v>
      </c>
      <c r="J25" s="17"/>
      <c r="K25" s="5"/>
      <c r="L25" s="4" t="s">
        <v>21</v>
      </c>
      <c r="M25" s="17">
        <v>500</v>
      </c>
      <c r="O25" s="5"/>
      <c r="P25" s="14"/>
      <c r="Q25" s="5"/>
      <c r="R25" s="5"/>
      <c r="S25" s="14"/>
      <c r="T25" s="5"/>
      <c r="U25" s="5"/>
      <c r="V25" s="14"/>
      <c r="W25" s="5"/>
      <c r="X25" s="5"/>
      <c r="Y25" s="14"/>
    </row>
    <row r="26" spans="2:25" x14ac:dyDescent="0.3">
      <c r="B26" t="s">
        <v>12</v>
      </c>
      <c r="C26" s="4" t="s">
        <v>21</v>
      </c>
      <c r="D26" s="14"/>
      <c r="E26" s="5"/>
      <c r="F26" s="5" t="s">
        <v>21</v>
      </c>
      <c r="G26" s="17"/>
      <c r="H26" s="5"/>
      <c r="I26" s="4" t="s">
        <v>21</v>
      </c>
      <c r="J26" s="17"/>
      <c r="K26" s="5"/>
      <c r="L26" s="4" t="s">
        <v>21</v>
      </c>
      <c r="M26" s="17"/>
      <c r="O26" s="5"/>
      <c r="P26" s="14"/>
      <c r="Q26" s="5"/>
      <c r="R26" s="5"/>
      <c r="S26" s="14"/>
      <c r="T26" s="5"/>
      <c r="U26" s="5"/>
      <c r="V26" s="14"/>
      <c r="W26" s="5"/>
      <c r="X26" s="5"/>
      <c r="Y26" s="14"/>
    </row>
    <row r="27" spans="2:25" x14ac:dyDescent="0.3">
      <c r="B27" t="s">
        <v>13</v>
      </c>
      <c r="C27" s="4" t="s">
        <v>21</v>
      </c>
      <c r="D27" s="14"/>
      <c r="E27" s="5"/>
      <c r="F27" s="5" t="s">
        <v>21</v>
      </c>
      <c r="G27" s="17"/>
      <c r="H27" s="5"/>
      <c r="I27" s="4" t="s">
        <v>21</v>
      </c>
      <c r="J27" s="17"/>
      <c r="K27" s="5"/>
      <c r="L27" s="4" t="s">
        <v>21</v>
      </c>
      <c r="M27" s="17"/>
      <c r="O27" s="5"/>
      <c r="P27" s="14"/>
      <c r="Q27" s="5"/>
      <c r="R27" s="5"/>
      <c r="S27" s="14"/>
      <c r="T27" s="5"/>
      <c r="U27" s="5"/>
      <c r="V27" s="14"/>
      <c r="W27" s="5"/>
      <c r="X27" s="5"/>
      <c r="Y27" s="14"/>
    </row>
    <row r="28" spans="2:25" x14ac:dyDescent="0.3">
      <c r="B28" t="s">
        <v>14</v>
      </c>
      <c r="C28" s="4" t="s">
        <v>21</v>
      </c>
      <c r="D28" s="14">
        <v>800</v>
      </c>
      <c r="E28" s="5"/>
      <c r="F28" s="5" t="s">
        <v>21</v>
      </c>
      <c r="G28" s="17">
        <v>4000</v>
      </c>
      <c r="H28" s="5"/>
      <c r="I28" s="4" t="s">
        <v>21</v>
      </c>
      <c r="J28" s="17">
        <v>1350</v>
      </c>
      <c r="K28" s="5"/>
      <c r="L28" s="4" t="s">
        <v>21</v>
      </c>
      <c r="M28" s="17">
        <v>4000</v>
      </c>
      <c r="O28" s="5"/>
      <c r="P28" s="14"/>
      <c r="Q28" s="5"/>
      <c r="R28" s="5"/>
      <c r="S28" s="14"/>
      <c r="T28" s="5"/>
      <c r="U28" s="5"/>
      <c r="V28" s="14"/>
      <c r="W28" s="5"/>
      <c r="X28" s="5"/>
      <c r="Y28" s="14"/>
    </row>
    <row r="29" spans="2:25" ht="15" thickBot="1" x14ac:dyDescent="0.35">
      <c r="C29" s="4"/>
      <c r="D29" s="14"/>
      <c r="E29" s="5"/>
      <c r="F29" s="5"/>
      <c r="G29" s="17"/>
      <c r="H29" s="5"/>
      <c r="I29" s="4"/>
      <c r="J29" s="17"/>
      <c r="K29" s="5"/>
      <c r="L29" s="4"/>
      <c r="M29" s="17"/>
      <c r="O29" s="5"/>
      <c r="P29" s="14"/>
      <c r="Q29" s="5"/>
      <c r="R29" s="5"/>
      <c r="S29" s="14"/>
      <c r="T29" s="5"/>
      <c r="U29" s="5"/>
      <c r="V29" s="14"/>
      <c r="W29" s="5"/>
      <c r="X29" s="5"/>
      <c r="Y29" s="14"/>
    </row>
    <row r="30" spans="2:25" ht="16.2" thickBot="1" x14ac:dyDescent="0.35">
      <c r="B30" s="22" t="s">
        <v>15</v>
      </c>
      <c r="C30" s="9" t="s">
        <v>21</v>
      </c>
      <c r="D30" s="15">
        <f>SUM(D21:D29)</f>
        <v>73163.48</v>
      </c>
      <c r="E30" s="10"/>
      <c r="F30" s="10" t="s">
        <v>21</v>
      </c>
      <c r="G30" s="18">
        <f>SUM(G21:G29)</f>
        <v>62768</v>
      </c>
      <c r="H30" s="10"/>
      <c r="I30" s="9" t="s">
        <v>21</v>
      </c>
      <c r="J30" s="18">
        <f>SUM(J21:J29)</f>
        <v>55103.509999999995</v>
      </c>
      <c r="K30" s="10"/>
      <c r="L30" s="9" t="s">
        <v>21</v>
      </c>
      <c r="M30" s="18">
        <f>SUM(M21:M29)</f>
        <v>66768</v>
      </c>
      <c r="O30" s="5"/>
      <c r="P30" s="14"/>
      <c r="Q30" s="5"/>
      <c r="R30" s="5"/>
      <c r="S30" s="14"/>
      <c r="T30" s="5"/>
      <c r="U30" s="5"/>
      <c r="V30" s="14"/>
      <c r="W30" s="5"/>
      <c r="X30" s="5"/>
      <c r="Y30" s="14"/>
    </row>
    <row r="31" spans="2:25" x14ac:dyDescent="0.3">
      <c r="C31" s="4"/>
      <c r="D31" s="14"/>
      <c r="E31" s="5"/>
      <c r="F31" s="5"/>
      <c r="G31" s="17"/>
      <c r="H31" s="5"/>
      <c r="I31" s="4"/>
      <c r="J31" s="17"/>
      <c r="K31" s="5"/>
      <c r="L31" s="4"/>
      <c r="M31" s="17"/>
      <c r="O31" s="5"/>
      <c r="P31" s="14"/>
      <c r="Q31" s="5"/>
      <c r="R31" s="5"/>
      <c r="S31" s="14"/>
      <c r="T31" s="5"/>
      <c r="U31" s="5"/>
      <c r="V31" s="14"/>
      <c r="W31" s="5"/>
      <c r="X31" s="5"/>
      <c r="Y31" s="14"/>
    </row>
    <row r="32" spans="2:25" ht="16.2" thickBot="1" x14ac:dyDescent="0.35">
      <c r="B32" s="22" t="s">
        <v>16</v>
      </c>
      <c r="C32" s="7" t="s">
        <v>21</v>
      </c>
      <c r="D32" s="16">
        <f>D10-D30</f>
        <v>-17847.289999999994</v>
      </c>
      <c r="E32" s="8"/>
      <c r="F32" s="8" t="s">
        <v>21</v>
      </c>
      <c r="G32" s="19">
        <f>G10-G30</f>
        <v>-6938</v>
      </c>
      <c r="H32" s="8"/>
      <c r="I32" s="7" t="s">
        <v>21</v>
      </c>
      <c r="J32" s="19">
        <f>J10-J30</f>
        <v>725.00000000000728</v>
      </c>
      <c r="K32" s="8"/>
      <c r="L32" s="7" t="s">
        <v>21</v>
      </c>
      <c r="M32" s="19">
        <f>M10-M30</f>
        <v>-11568</v>
      </c>
      <c r="O32" s="5"/>
      <c r="P32" s="14"/>
      <c r="Q32" s="5"/>
      <c r="R32" s="5"/>
      <c r="S32" s="14"/>
      <c r="T32" s="5"/>
      <c r="U32" s="5"/>
      <c r="V32" s="14"/>
      <c r="W32" s="5"/>
      <c r="X32" s="5"/>
      <c r="Y32" s="14"/>
    </row>
    <row r="35" spans="2:13" ht="15.6" x14ac:dyDescent="0.3">
      <c r="B35" s="22" t="s">
        <v>17</v>
      </c>
      <c r="D35" s="24">
        <v>2020</v>
      </c>
      <c r="G35" s="24">
        <v>2019</v>
      </c>
    </row>
    <row r="37" spans="2:13" ht="15.6" x14ac:dyDescent="0.3">
      <c r="B37" s="25" t="s">
        <v>18</v>
      </c>
    </row>
    <row r="38" spans="2:13" x14ac:dyDescent="0.3">
      <c r="M38" s="30"/>
    </row>
    <row r="39" spans="2:13" x14ac:dyDescent="0.3">
      <c r="B39" s="11" t="s">
        <v>24</v>
      </c>
      <c r="M39" s="30"/>
    </row>
    <row r="40" spans="2:13" x14ac:dyDescent="0.3">
      <c r="B40" t="s">
        <v>25</v>
      </c>
      <c r="C40" t="s">
        <v>21</v>
      </c>
      <c r="D40" s="26" t="s">
        <v>22</v>
      </c>
      <c r="E40" s="27"/>
      <c r="F40" s="27" t="s">
        <v>21</v>
      </c>
      <c r="G40" s="26" t="s">
        <v>22</v>
      </c>
    </row>
    <row r="41" spans="2:13" x14ac:dyDescent="0.3">
      <c r="B41" t="s">
        <v>26</v>
      </c>
      <c r="C41" t="s">
        <v>21</v>
      </c>
      <c r="D41" s="27">
        <v>120525.23</v>
      </c>
      <c r="E41" s="27"/>
      <c r="F41" s="27" t="s">
        <v>21</v>
      </c>
      <c r="G41" s="27">
        <v>120357.57</v>
      </c>
    </row>
    <row r="42" spans="2:13" x14ac:dyDescent="0.3">
      <c r="B42" t="s">
        <v>27</v>
      </c>
      <c r="C42" t="s">
        <v>21</v>
      </c>
      <c r="D42" s="27">
        <v>160438.68</v>
      </c>
      <c r="E42" s="27"/>
      <c r="F42" s="27" t="s">
        <v>21</v>
      </c>
      <c r="G42" s="27">
        <v>160478.14000000001</v>
      </c>
    </row>
    <row r="43" spans="2:13" ht="15" thickBot="1" x14ac:dyDescent="0.35">
      <c r="B43" t="s">
        <v>28</v>
      </c>
      <c r="C43" t="s">
        <v>21</v>
      </c>
      <c r="D43" s="27">
        <f>-3458.64</f>
        <v>-3458.64</v>
      </c>
      <c r="E43" s="27"/>
      <c r="F43" s="27" t="s">
        <v>21</v>
      </c>
      <c r="G43" s="27">
        <v>14516.85</v>
      </c>
      <c r="I43" s="27"/>
    </row>
    <row r="44" spans="2:13" ht="15" thickBot="1" x14ac:dyDescent="0.35">
      <c r="B44" t="s">
        <v>24</v>
      </c>
      <c r="C44" s="10" t="s">
        <v>21</v>
      </c>
      <c r="D44" s="21">
        <f>SUM(D41:D43)</f>
        <v>277505.26999999996</v>
      </c>
      <c r="E44" s="14"/>
      <c r="F44" s="15" t="s">
        <v>21</v>
      </c>
      <c r="G44" s="21">
        <f>SUM(G41:G43)</f>
        <v>295352.56</v>
      </c>
      <c r="H44" s="5"/>
    </row>
    <row r="45" spans="2:13" x14ac:dyDescent="0.3">
      <c r="D45" s="27"/>
      <c r="E45" s="27"/>
      <c r="F45" s="27"/>
      <c r="G45" s="27"/>
    </row>
    <row r="46" spans="2:13" ht="15" thickBot="1" x14ac:dyDescent="0.35">
      <c r="B46" t="s">
        <v>29</v>
      </c>
      <c r="C46" t="s">
        <v>21</v>
      </c>
      <c r="D46" s="26" t="s">
        <v>22</v>
      </c>
      <c r="E46" s="27"/>
      <c r="F46" s="28" t="s">
        <v>21</v>
      </c>
      <c r="G46" s="26" t="s">
        <v>22</v>
      </c>
    </row>
    <row r="47" spans="2:13" ht="15" thickBot="1" x14ac:dyDescent="0.35">
      <c r="B47" s="11" t="s">
        <v>30</v>
      </c>
      <c r="C47" s="10" t="s">
        <v>21</v>
      </c>
      <c r="D47" s="21">
        <f>SUM(D44:D46)</f>
        <v>277505.26999999996</v>
      </c>
      <c r="E47" s="14"/>
      <c r="F47" s="29" t="s">
        <v>21</v>
      </c>
      <c r="G47" s="21">
        <f>SUM(G44:G46)</f>
        <v>295352.56</v>
      </c>
      <c r="H47" s="5"/>
    </row>
    <row r="48" spans="2:13" x14ac:dyDescent="0.3">
      <c r="D48" s="27"/>
      <c r="E48" s="27"/>
      <c r="F48" s="27"/>
      <c r="G48" s="27"/>
    </row>
    <row r="49" spans="2:8" x14ac:dyDescent="0.3">
      <c r="D49" s="27"/>
      <c r="E49" s="27"/>
      <c r="F49" s="27"/>
      <c r="G49" s="27"/>
    </row>
    <row r="50" spans="2:8" x14ac:dyDescent="0.3">
      <c r="B50" s="24" t="s">
        <v>31</v>
      </c>
      <c r="D50" s="27"/>
      <c r="E50" s="27"/>
      <c r="F50" s="27"/>
      <c r="G50" s="27"/>
    </row>
    <row r="51" spans="2:8" x14ac:dyDescent="0.3">
      <c r="D51" s="27"/>
      <c r="E51" s="27"/>
      <c r="F51" s="27"/>
      <c r="G51" s="27"/>
    </row>
    <row r="52" spans="2:8" x14ac:dyDescent="0.3">
      <c r="B52" s="11" t="s">
        <v>32</v>
      </c>
      <c r="D52" s="27"/>
      <c r="E52" s="27"/>
      <c r="F52" s="27"/>
      <c r="G52" s="27"/>
    </row>
    <row r="53" spans="2:8" x14ac:dyDescent="0.3">
      <c r="B53" t="s">
        <v>44</v>
      </c>
      <c r="C53" t="s">
        <v>21</v>
      </c>
      <c r="D53" s="27">
        <f>G55</f>
        <v>140352.56</v>
      </c>
      <c r="E53" s="27"/>
      <c r="F53" s="27" t="s">
        <v>21</v>
      </c>
      <c r="G53" s="27">
        <v>151343</v>
      </c>
    </row>
    <row r="54" spans="2:8" ht="15" thickBot="1" x14ac:dyDescent="0.35">
      <c r="B54" t="s">
        <v>33</v>
      </c>
      <c r="C54" t="s">
        <v>21</v>
      </c>
      <c r="D54" s="27">
        <f>D32</f>
        <v>-17847.289999999994</v>
      </c>
      <c r="E54" s="27"/>
      <c r="F54" s="27" t="s">
        <v>21</v>
      </c>
      <c r="G54" s="27">
        <v>-11216</v>
      </c>
    </row>
    <row r="55" spans="2:8" ht="15" thickBot="1" x14ac:dyDescent="0.35">
      <c r="B55" t="s">
        <v>34</v>
      </c>
      <c r="C55" s="10" t="s">
        <v>21</v>
      </c>
      <c r="D55" s="15">
        <f>SUM(D53:D54)</f>
        <v>122505.27</v>
      </c>
      <c r="E55" s="14"/>
      <c r="F55" s="15" t="s">
        <v>21</v>
      </c>
      <c r="G55" s="15">
        <f>G47-G58</f>
        <v>140352.56</v>
      </c>
      <c r="H55" s="5"/>
    </row>
    <row r="56" spans="2:8" x14ac:dyDescent="0.3">
      <c r="D56" s="27"/>
      <c r="E56" s="27"/>
      <c r="F56" s="27"/>
      <c r="G56" s="27"/>
    </row>
    <row r="57" spans="2:8" x14ac:dyDescent="0.3">
      <c r="B57" s="24" t="s">
        <v>35</v>
      </c>
      <c r="D57" s="27"/>
      <c r="E57" s="27"/>
      <c r="F57" s="14"/>
      <c r="G57" s="14"/>
    </row>
    <row r="58" spans="2:8" ht="15" thickBot="1" x14ac:dyDescent="0.35">
      <c r="B58" t="s">
        <v>36</v>
      </c>
      <c r="C58" s="8" t="s">
        <v>21</v>
      </c>
      <c r="D58" s="16">
        <v>155000</v>
      </c>
      <c r="E58" s="14"/>
      <c r="F58" s="16" t="s">
        <v>21</v>
      </c>
      <c r="G58" s="16">
        <v>155000</v>
      </c>
      <c r="H58" s="5"/>
    </row>
    <row r="59" spans="2:8" x14ac:dyDescent="0.3">
      <c r="D59" s="27"/>
      <c r="E59" s="27"/>
      <c r="F59" s="27"/>
      <c r="G59" s="27"/>
    </row>
    <row r="60" spans="2:8" x14ac:dyDescent="0.3">
      <c r="D60" s="27"/>
      <c r="E60" s="27"/>
      <c r="F60" s="27"/>
      <c r="G60" s="27"/>
    </row>
    <row r="61" spans="2:8" x14ac:dyDescent="0.3">
      <c r="B61" s="11" t="s">
        <v>37</v>
      </c>
      <c r="D61" s="27"/>
      <c r="E61" s="27"/>
      <c r="F61" s="27"/>
      <c r="G61" s="27"/>
    </row>
    <row r="62" spans="2:8" ht="15" thickBot="1" x14ac:dyDescent="0.35">
      <c r="B62" t="s">
        <v>38</v>
      </c>
      <c r="C62" t="s">
        <v>21</v>
      </c>
      <c r="D62" s="27" t="s">
        <v>22</v>
      </c>
      <c r="E62" s="27"/>
      <c r="F62" s="27"/>
      <c r="G62" s="27" t="s">
        <v>22</v>
      </c>
    </row>
    <row r="63" spans="2:8" ht="15" thickBot="1" x14ac:dyDescent="0.35">
      <c r="B63" s="11" t="s">
        <v>39</v>
      </c>
      <c r="C63" s="10" t="s">
        <v>21</v>
      </c>
      <c r="D63" s="15">
        <v>0</v>
      </c>
      <c r="E63" s="27"/>
      <c r="F63" s="15" t="s">
        <v>21</v>
      </c>
      <c r="G63" s="15">
        <v>0</v>
      </c>
      <c r="H63" s="5"/>
    </row>
    <row r="64" spans="2:8" x14ac:dyDescent="0.3">
      <c r="D64" s="27"/>
      <c r="E64" s="27"/>
      <c r="F64" s="27"/>
      <c r="G64" s="27"/>
    </row>
    <row r="65" spans="2:8" ht="15" thickBot="1" x14ac:dyDescent="0.35">
      <c r="C65" s="8"/>
      <c r="D65" s="14"/>
      <c r="E65" s="27"/>
      <c r="F65" s="16"/>
      <c r="G65" s="27"/>
    </row>
    <row r="66" spans="2:8" ht="15" thickBot="1" x14ac:dyDescent="0.35">
      <c r="B66" s="11" t="s">
        <v>40</v>
      </c>
      <c r="C66" s="5" t="s">
        <v>21</v>
      </c>
      <c r="D66" s="41">
        <f>D55+D58+D63</f>
        <v>277505.27</v>
      </c>
      <c r="E66" s="14"/>
      <c r="F66" s="14" t="s">
        <v>21</v>
      </c>
      <c r="G66" s="21">
        <f>G55+G58+G63</f>
        <v>295352.56</v>
      </c>
      <c r="H66" s="5"/>
    </row>
    <row r="67" spans="2:8" x14ac:dyDescent="0.3">
      <c r="C67" s="2"/>
      <c r="D67" s="2"/>
      <c r="F67" s="2"/>
      <c r="G67" s="2"/>
    </row>
    <row r="68" spans="2:8" x14ac:dyDescent="0.3">
      <c r="B68" s="31" t="s">
        <v>41</v>
      </c>
    </row>
    <row r="69" spans="2:8" x14ac:dyDescent="0.3">
      <c r="B69" s="31" t="s">
        <v>42</v>
      </c>
    </row>
    <row r="70" spans="2:8" x14ac:dyDescent="0.3">
      <c r="B70" s="31" t="s">
        <v>43</v>
      </c>
    </row>
    <row r="81" spans="1:26" x14ac:dyDescent="0.3">
      <c r="B81" s="49"/>
    </row>
    <row r="83" spans="1:26" ht="18" x14ac:dyDescent="0.35">
      <c r="A83" s="50"/>
      <c r="B83" s="5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8" x14ac:dyDescent="0.35">
      <c r="A84" s="50"/>
      <c r="B84" s="5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8" x14ac:dyDescent="0.35">
      <c r="A85" s="50"/>
      <c r="B85" s="5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8" x14ac:dyDescent="0.35">
      <c r="A86" s="50"/>
      <c r="B86" s="5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8" x14ac:dyDescent="0.35">
      <c r="A87" s="50"/>
      <c r="B87" s="5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8" x14ac:dyDescent="0.35">
      <c r="A88" s="50"/>
      <c r="B88" s="5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</sheetData>
  <mergeCells count="9">
    <mergeCell ref="C2:M2"/>
    <mergeCell ref="O2:Y2"/>
    <mergeCell ref="C5:D5"/>
    <mergeCell ref="F5:G5"/>
    <mergeCell ref="I5:J5"/>
    <mergeCell ref="L5:M5"/>
    <mergeCell ref="R5:S5"/>
    <mergeCell ref="U5:V5"/>
    <mergeCell ref="X5:Y5"/>
  </mergeCells>
  <conditionalFormatting sqref="D32 M32">
    <cfRule type="cellIs" dxfId="3" priority="4" operator="lessThan">
      <formula>0</formula>
    </cfRule>
  </conditionalFormatting>
  <conditionalFormatting sqref="P32 S32 V32 Y32">
    <cfRule type="cellIs" dxfId="2" priority="3" operator="lessThan">
      <formula>0</formula>
    </cfRule>
  </conditionalFormatting>
  <conditionalFormatting sqref="J32">
    <cfRule type="cellIs" dxfId="1" priority="2" operator="lessThan">
      <formula>0</formula>
    </cfRule>
  </conditionalFormatting>
  <conditionalFormatting sqref="G3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Møller Bach</dc:creator>
  <cp:lastModifiedBy>Morten Møller Bach</cp:lastModifiedBy>
  <cp:lastPrinted>2021-07-15T19:16:22Z</cp:lastPrinted>
  <dcterms:created xsi:type="dcterms:W3CDTF">2020-01-26T19:27:45Z</dcterms:created>
  <dcterms:modified xsi:type="dcterms:W3CDTF">2021-07-15T19:25:05Z</dcterms:modified>
</cp:coreProperties>
</file>